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bdazzamajhari/Desktop/"/>
    </mc:Choice>
  </mc:AlternateContent>
  <xr:revisionPtr revIDLastSave="0" documentId="13_ncr:1_{73AD265B-3B40-BD44-894F-5ED6B9984729}" xr6:coauthVersionLast="36" xr6:coauthVersionMax="36" xr10:uidLastSave="{00000000-0000-0000-0000-000000000000}"/>
  <bookViews>
    <workbookView xWindow="6860" yWindow="1720" windowWidth="28040" windowHeight="17440" activeTab="1" xr2:uid="{707651AC-257E-F348-96AD-B076D5B6341C}"/>
  </bookViews>
  <sheets>
    <sheet name="Perceptron" sheetId="1" r:id="rId1"/>
    <sheet name="BPPN" sheetId="2" r:id="rId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114" i="2" l="1"/>
  <c r="G109" i="2"/>
  <c r="G105" i="2"/>
  <c r="C114" i="2" l="1"/>
  <c r="C109" i="2"/>
  <c r="C105" i="2"/>
  <c r="E29" i="2"/>
  <c r="A29" i="2"/>
  <c r="C18" i="2"/>
  <c r="C13" i="2"/>
  <c r="E19" i="1" l="1"/>
  <c r="E41" i="1"/>
  <c r="C42" i="1"/>
  <c r="C41" i="1"/>
  <c r="C40" i="1"/>
  <c r="C18" i="1"/>
  <c r="E38" i="1"/>
  <c r="D38" i="1"/>
  <c r="B6" i="1"/>
  <c r="B5" i="1"/>
  <c r="D25" i="1"/>
  <c r="C26" i="1"/>
  <c r="C25" i="1"/>
  <c r="B26" i="1"/>
  <c r="B25" i="1"/>
  <c r="A26" i="1"/>
  <c r="B29" i="1" s="1"/>
  <c r="A25" i="1"/>
  <c r="B28" i="1" s="1"/>
  <c r="E16" i="1"/>
  <c r="C19" i="1" s="1"/>
  <c r="D16" i="1"/>
  <c r="C20" i="1" s="1"/>
</calcChain>
</file>

<file path=xl/sharedStrings.xml><?xml version="1.0" encoding="utf-8"?>
<sst xmlns="http://schemas.openxmlformats.org/spreadsheetml/2006/main" count="104" uniqueCount="56">
  <si>
    <t>x1</t>
  </si>
  <si>
    <t>x2</t>
  </si>
  <si>
    <t>x3</t>
  </si>
  <si>
    <t>t</t>
  </si>
  <si>
    <t>w1</t>
  </si>
  <si>
    <t>w2</t>
  </si>
  <si>
    <t>w3</t>
  </si>
  <si>
    <t>b</t>
  </si>
  <si>
    <t>learning rate</t>
  </si>
  <si>
    <t>Activation Function</t>
  </si>
  <si>
    <t>Binary/Hard Limit Function, jika positif hasilnya adalah 1 dan negatif adalah 0</t>
  </si>
  <si>
    <t>2. Step Function</t>
  </si>
  <si>
    <t>Learn Func 1</t>
  </si>
  <si>
    <t>Learn Func 2</t>
  </si>
  <si>
    <t>Calculate Error using Binary Function</t>
  </si>
  <si>
    <t>Error LF1</t>
  </si>
  <si>
    <t>Error LF2</t>
  </si>
  <si>
    <t>w1_new</t>
  </si>
  <si>
    <t>w2_new</t>
  </si>
  <si>
    <t>w3_new</t>
  </si>
  <si>
    <t>(Y-f(w1,x1))**2</t>
  </si>
  <si>
    <t>(Y-f(w2,x2))**2</t>
  </si>
  <si>
    <t>Square Error</t>
  </si>
  <si>
    <t>b_new</t>
  </si>
  <si>
    <t>Iterasi ke-2</t>
  </si>
  <si>
    <t>Mean Square Error</t>
  </si>
  <si>
    <t>Input</t>
  </si>
  <si>
    <t>Hidden</t>
  </si>
  <si>
    <t>Output</t>
  </si>
  <si>
    <t>b1</t>
  </si>
  <si>
    <t>t1</t>
  </si>
  <si>
    <t>b2</t>
  </si>
  <si>
    <t>v</t>
  </si>
  <si>
    <t>b1_hidden</t>
  </si>
  <si>
    <t>b2_output</t>
  </si>
  <si>
    <t>learning_rate</t>
  </si>
  <si>
    <t>momentum</t>
  </si>
  <si>
    <t>mengatur kecepatan update berdasarkan perubahan W pada current iteration</t>
  </si>
  <si>
    <t>mengatur perubahan W pada iterasi sebelumnya</t>
  </si>
  <si>
    <t>Forward Pass</t>
  </si>
  <si>
    <t>input-hidden</t>
  </si>
  <si>
    <t>u = w1.x1 + w2.x2 + b1</t>
  </si>
  <si>
    <t>hidden-output</t>
  </si>
  <si>
    <t>o = v * y + b2</t>
  </si>
  <si>
    <t>If using linear activation function</t>
  </si>
  <si>
    <t>If using logistic sigmoid activation function</t>
  </si>
  <si>
    <t>z = o = -0,2</t>
  </si>
  <si>
    <t>Backward Pass</t>
  </si>
  <si>
    <t>update w and b</t>
  </si>
  <si>
    <t>Iterasi ke- 2</t>
  </si>
  <si>
    <t>linear</t>
  </si>
  <si>
    <t>sigmoid</t>
  </si>
  <si>
    <t>y</t>
  </si>
  <si>
    <t>z = o = 0,932</t>
  </si>
  <si>
    <t>E = 0,5 * (t-z)^2</t>
  </si>
  <si>
    <t>z = -0.0375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</si>
</sst>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4"/>
      <color theme="1"/>
      <name val="Calibri (Body)_x0000_"/>
    </font>
    <font>
      <b/>
      <sz val="18"/>
      <color theme="1"/>
      <name val="Calibri (Body)_x0000_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/>
    <xf numFmtId="0" fontId="0" fillId="0" borderId="0" xfId="0" applyNumberFormat="1"/>
    <xf numFmtId="0" fontId="0" fillId="0" borderId="0" xfId="0" applyNumberFormat="1" applyAlignment="1">
      <alignment horizontal="center"/>
    </xf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243338</xdr:colOff>
      <xdr:row>13</xdr:row>
      <xdr:rowOff>77327</xdr:rowOff>
    </xdr:from>
    <xdr:to>
      <xdr:col>12</xdr:col>
      <xdr:colOff>607020</xdr:colOff>
      <xdr:row>23</xdr:row>
      <xdr:rowOff>63473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2ECF58-0727-7D42-B05E-7F52F39C2F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5224" t="51957" r="11451" b="33201"/>
        <a:stretch/>
      </xdr:blipFill>
      <xdr:spPr>
        <a:xfrm>
          <a:off x="5196338" y="2782427"/>
          <a:ext cx="5316682" cy="2119746"/>
        </a:xfrm>
        <a:prstGeom prst="rect">
          <a:avLst/>
        </a:prstGeom>
      </xdr:spPr>
    </xdr:pic>
    <xdr:clientData/>
  </xdr:twoCellAnchor>
  <xdr:twoCellAnchor editAs="oneCell">
    <xdr:from>
      <xdr:col>13</xdr:col>
      <xdr:colOff>76199</xdr:colOff>
      <xdr:row>0</xdr:row>
      <xdr:rowOff>101599</xdr:rowOff>
    </xdr:from>
    <xdr:to>
      <xdr:col>18</xdr:col>
      <xdr:colOff>660400</xdr:colOff>
      <xdr:row>19</xdr:row>
      <xdr:rowOff>55958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92F284-224D-F148-9998-A71A114603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9544" t="25065" r="17380" b="20135"/>
        <a:stretch/>
      </xdr:blipFill>
      <xdr:spPr>
        <a:xfrm>
          <a:off x="10972799" y="101599"/>
          <a:ext cx="4775201" cy="389135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59618</xdr:colOff>
      <xdr:row>0</xdr:row>
      <xdr:rowOff>0</xdr:rowOff>
    </xdr:from>
    <xdr:to>
      <xdr:col>20</xdr:col>
      <xdr:colOff>555232</xdr:colOff>
      <xdr:row>29</xdr:row>
      <xdr:rowOff>80135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81437D-FFC2-2348-B16E-63C8F204E5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9743" t="25238" r="16017" b="19524"/>
        <a:stretch/>
      </xdr:blipFill>
      <xdr:spPr>
        <a:xfrm>
          <a:off x="9148534" y="0"/>
          <a:ext cx="7931999" cy="6093508"/>
        </a:xfrm>
        <a:prstGeom prst="rect">
          <a:avLst/>
        </a:prstGeom>
      </xdr:spPr>
    </xdr:pic>
    <xdr:clientData/>
  </xdr:twoCellAnchor>
  <xdr:twoCellAnchor editAs="oneCell">
    <xdr:from>
      <xdr:col>3</xdr:col>
      <xdr:colOff>465665</xdr:colOff>
      <xdr:row>12</xdr:row>
      <xdr:rowOff>67388</xdr:rowOff>
    </xdr:from>
    <xdr:to>
      <xdr:col>6</xdr:col>
      <xdr:colOff>780621</xdr:colOff>
      <xdr:row>15</xdr:row>
      <xdr:rowOff>101599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66BF928-7918-FA47-9721-239E2F94AF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9325" t="44196" r="56123" b="50436"/>
        <a:stretch/>
      </xdr:blipFill>
      <xdr:spPr>
        <a:xfrm>
          <a:off x="2954865" y="2649721"/>
          <a:ext cx="2804156" cy="643811"/>
        </a:xfrm>
        <a:prstGeom prst="rect">
          <a:avLst/>
        </a:prstGeom>
      </xdr:spPr>
    </xdr:pic>
    <xdr:clientData/>
  </xdr:twoCellAnchor>
  <xdr:twoCellAnchor editAs="oneCell">
    <xdr:from>
      <xdr:col>4</xdr:col>
      <xdr:colOff>44056</xdr:colOff>
      <xdr:row>20</xdr:row>
      <xdr:rowOff>33420</xdr:rowOff>
    </xdr:from>
    <xdr:to>
      <xdr:col>6</xdr:col>
      <xdr:colOff>435487</xdr:colOff>
      <xdr:row>23</xdr:row>
      <xdr:rowOff>17723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B5481E0-B2F6-D04A-BDDD-163325898B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8669" t="61020" r="42323" b="34898"/>
        <a:stretch/>
      </xdr:blipFill>
      <xdr:spPr>
        <a:xfrm>
          <a:off x="3341600" y="4277894"/>
          <a:ext cx="2040203" cy="585882"/>
        </a:xfrm>
        <a:prstGeom prst="rect">
          <a:avLst/>
        </a:prstGeom>
      </xdr:spPr>
    </xdr:pic>
    <xdr:clientData/>
  </xdr:twoCellAnchor>
  <xdr:twoCellAnchor editAs="oneCell">
    <xdr:from>
      <xdr:col>0</xdr:col>
      <xdr:colOff>20660</xdr:colOff>
      <xdr:row>25</xdr:row>
      <xdr:rowOff>33420</xdr:rowOff>
    </xdr:from>
    <xdr:to>
      <xdr:col>1</xdr:col>
      <xdr:colOff>785089</xdr:colOff>
      <xdr:row>28</xdr:row>
      <xdr:rowOff>4616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A0F62BA-75F4-B64E-A490-7BB1B402C6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3624" t="66025" r="69419" b="29981"/>
        <a:stretch/>
      </xdr:blipFill>
      <xdr:spPr>
        <a:xfrm>
          <a:off x="20660" y="5425147"/>
          <a:ext cx="1595702" cy="590033"/>
        </a:xfrm>
        <a:prstGeom prst="rect">
          <a:avLst/>
        </a:prstGeom>
      </xdr:spPr>
    </xdr:pic>
    <xdr:clientData/>
  </xdr:twoCellAnchor>
  <xdr:twoCellAnchor editAs="oneCell">
    <xdr:from>
      <xdr:col>4</xdr:col>
      <xdr:colOff>11545</xdr:colOff>
      <xdr:row>25</xdr:row>
      <xdr:rowOff>34636</xdr:rowOff>
    </xdr:from>
    <xdr:to>
      <xdr:col>5</xdr:col>
      <xdr:colOff>775974</xdr:colOff>
      <xdr:row>28</xdr:row>
      <xdr:rowOff>1214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B586E66-933B-BA4F-B270-9ECA177AFD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3624" t="66025" r="69419" b="29981"/>
        <a:stretch/>
      </xdr:blipFill>
      <xdr:spPr>
        <a:xfrm>
          <a:off x="3336636" y="5426363"/>
          <a:ext cx="1595702" cy="5900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162823</xdr:rowOff>
    </xdr:from>
    <xdr:to>
      <xdr:col>11</xdr:col>
      <xdr:colOff>353935</xdr:colOff>
      <xdr:row>72</xdr:row>
      <xdr:rowOff>60680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7FD5855-933A-A145-907D-5ABF2D8218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6756" t="23000" r="31795" b="22000"/>
        <a:stretch/>
      </xdr:blipFill>
      <xdr:spPr>
        <a:xfrm>
          <a:off x="0" y="7261797"/>
          <a:ext cx="9428465" cy="7941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170597</xdr:rowOff>
    </xdr:from>
    <xdr:to>
      <xdr:col>10</xdr:col>
      <xdr:colOff>815074</xdr:colOff>
      <xdr:row>92</xdr:row>
      <xdr:rowOff>189552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1E2C605-D1CF-464E-BED7-20015462D8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6398" t="36518" r="43802" b="37248"/>
        <a:stretch/>
      </xdr:blipFill>
      <xdr:spPr>
        <a:xfrm>
          <a:off x="0" y="15903433"/>
          <a:ext cx="9155373" cy="37720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60938B-1C58-ED45-AAD6-73D7648CDC7B}">
  <dimension ref="A1:K42"/>
  <sheetViews>
    <sheetView workbookViewId="0">
      <selection activeCell="E19" sqref="E19"/>
    </sheetView>
  </sheetViews>
  <sheetFormatPr baseColWidth="10" defaultRowHeight="16"/>
  <sheetData>
    <row r="1" spans="1:11" s="3" customFormat="1">
      <c r="A1" s="2" t="s">
        <v>0</v>
      </c>
      <c r="B1" s="2" t="s">
        <v>1</v>
      </c>
      <c r="C1" s="2" t="s">
        <v>2</v>
      </c>
      <c r="D1" s="2" t="s">
        <v>3</v>
      </c>
      <c r="F1" s="2" t="s">
        <v>4</v>
      </c>
      <c r="G1" s="2" t="s">
        <v>5</v>
      </c>
      <c r="H1" s="2" t="s">
        <v>6</v>
      </c>
      <c r="I1" s="2" t="s">
        <v>7</v>
      </c>
      <c r="K1" s="2" t="s">
        <v>8</v>
      </c>
    </row>
    <row r="2" spans="1:11">
      <c r="A2" s="1">
        <v>1</v>
      </c>
      <c r="B2" s="1">
        <v>2</v>
      </c>
      <c r="C2" s="1">
        <v>1</v>
      </c>
      <c r="D2" s="1">
        <v>1</v>
      </c>
      <c r="F2" s="1">
        <v>1</v>
      </c>
      <c r="G2" s="1">
        <v>-1</v>
      </c>
      <c r="H2" s="1">
        <v>2</v>
      </c>
      <c r="I2" s="5">
        <v>-2</v>
      </c>
      <c r="K2" s="5">
        <v>0.5</v>
      </c>
    </row>
    <row r="3" spans="1:11">
      <c r="A3" s="1">
        <v>3</v>
      </c>
      <c r="B3" s="1">
        <v>1</v>
      </c>
      <c r="C3" s="1">
        <v>1</v>
      </c>
      <c r="D3" s="1">
        <v>0</v>
      </c>
      <c r="I3" s="4"/>
    </row>
    <row r="4" spans="1:11">
      <c r="I4" s="4"/>
    </row>
    <row r="5" spans="1:11">
      <c r="A5" s="3" t="s">
        <v>12</v>
      </c>
      <c r="B5" s="1">
        <f>(A2*F2)+(B2*G2)+(C2*H2)+I2</f>
        <v>-1</v>
      </c>
      <c r="I5" s="4"/>
    </row>
    <row r="6" spans="1:11">
      <c r="A6" s="3" t="s">
        <v>13</v>
      </c>
      <c r="B6" s="1">
        <f>(A3*F2)+(B3*G2)+(C3*H2)+I2</f>
        <v>2</v>
      </c>
      <c r="I6" s="4"/>
    </row>
    <row r="7" spans="1:11">
      <c r="I7" s="4"/>
    </row>
    <row r="8" spans="1:11" ht="21">
      <c r="A8" s="6" t="s">
        <v>9</v>
      </c>
      <c r="I8" s="4"/>
    </row>
    <row r="9" spans="1:11">
      <c r="A9" s="3" t="s">
        <v>11</v>
      </c>
      <c r="G9" s="1" t="s">
        <v>12</v>
      </c>
      <c r="H9" s="1" t="s">
        <v>13</v>
      </c>
      <c r="I9" s="4"/>
    </row>
    <row r="10" spans="1:11">
      <c r="A10" s="3" t="s">
        <v>10</v>
      </c>
      <c r="G10" s="1">
        <v>0</v>
      </c>
      <c r="H10" s="1">
        <v>1</v>
      </c>
      <c r="I10" s="4"/>
    </row>
    <row r="11" spans="1:11">
      <c r="I11" s="4"/>
    </row>
    <row r="12" spans="1:11">
      <c r="I12" s="4"/>
    </row>
    <row r="13" spans="1:11">
      <c r="I13" s="4"/>
    </row>
    <row r="14" spans="1:11">
      <c r="A14" s="3" t="s">
        <v>14</v>
      </c>
      <c r="I14" s="4"/>
    </row>
    <row r="15" spans="1:11">
      <c r="A15" s="2" t="s">
        <v>12</v>
      </c>
      <c r="B15" s="2" t="s">
        <v>13</v>
      </c>
      <c r="C15" s="2" t="s">
        <v>3</v>
      </c>
      <c r="D15" s="2" t="s">
        <v>15</v>
      </c>
      <c r="E15" s="2" t="s">
        <v>16</v>
      </c>
      <c r="I15" s="4"/>
    </row>
    <row r="16" spans="1:11">
      <c r="A16" s="1">
        <v>0</v>
      </c>
      <c r="B16" s="1">
        <v>1</v>
      </c>
      <c r="C16" s="1">
        <v>1</v>
      </c>
      <c r="D16" s="1">
        <f>C16-A16</f>
        <v>1</v>
      </c>
      <c r="E16" s="1">
        <f>C16-B16</f>
        <v>0</v>
      </c>
      <c r="I16" s="4"/>
    </row>
    <row r="17" spans="1:9">
      <c r="A17" s="1"/>
      <c r="B17" s="1"/>
      <c r="C17" s="1"/>
      <c r="I17" s="4"/>
    </row>
    <row r="18" spans="1:9">
      <c r="A18" t="s">
        <v>20</v>
      </c>
      <c r="C18" s="1">
        <f>(D16-G10)^2</f>
        <v>1</v>
      </c>
      <c r="E18" s="3" t="s">
        <v>25</v>
      </c>
      <c r="I18" s="4"/>
    </row>
    <row r="19" spans="1:9">
      <c r="A19" t="s">
        <v>21</v>
      </c>
      <c r="C19" s="1">
        <f>(E16-H10)^2</f>
        <v>1</v>
      </c>
      <c r="E19">
        <f>((D16^2)+(E16^2))/2</f>
        <v>0.5</v>
      </c>
      <c r="I19" s="4"/>
    </row>
    <row r="20" spans="1:9">
      <c r="A20" t="s">
        <v>22</v>
      </c>
      <c r="C20" s="1">
        <f>C18+C19</f>
        <v>2</v>
      </c>
      <c r="I20" s="4"/>
    </row>
    <row r="21" spans="1:9">
      <c r="I21" s="4"/>
    </row>
    <row r="22" spans="1:9">
      <c r="I22" s="4"/>
    </row>
    <row r="23" spans="1:9" ht="24">
      <c r="A23" s="7" t="s">
        <v>24</v>
      </c>
      <c r="I23" s="4"/>
    </row>
    <row r="24" spans="1:9">
      <c r="A24" s="1" t="s">
        <v>17</v>
      </c>
      <c r="B24" s="1" t="s">
        <v>18</v>
      </c>
      <c r="C24" s="1" t="s">
        <v>19</v>
      </c>
      <c r="D24" s="1" t="s">
        <v>23</v>
      </c>
      <c r="I24" s="4"/>
    </row>
    <row r="25" spans="1:9">
      <c r="A25" s="1">
        <f>F2+(A2*K2*C20)</f>
        <v>2</v>
      </c>
      <c r="B25" s="1">
        <f>G2+(B2*K2*C20)</f>
        <v>1</v>
      </c>
      <c r="C25" s="1">
        <f>H2+(C2*K2*C20)</f>
        <v>3</v>
      </c>
      <c r="D25" s="1">
        <f>I2+(K2*C20)</f>
        <v>-1</v>
      </c>
      <c r="I25" s="4"/>
    </row>
    <row r="26" spans="1:9">
      <c r="A26" s="1">
        <f>F2+(A3*K2*C20)</f>
        <v>4</v>
      </c>
      <c r="B26" s="1">
        <f>G2+(B3*K2*C20)</f>
        <v>0</v>
      </c>
      <c r="C26" s="1">
        <f>H2+(C3*K2*C20)</f>
        <v>3</v>
      </c>
      <c r="D26" s="1"/>
      <c r="I26" s="4"/>
    </row>
    <row r="27" spans="1:9">
      <c r="I27" s="4"/>
    </row>
    <row r="28" spans="1:9">
      <c r="A28" s="3" t="s">
        <v>12</v>
      </c>
      <c r="B28" s="1">
        <f>(A2*A25)+(B2*B25)+(C2*C25)+D25</f>
        <v>6</v>
      </c>
      <c r="I28" s="4"/>
    </row>
    <row r="29" spans="1:9">
      <c r="A29" s="3" t="s">
        <v>13</v>
      </c>
      <c r="B29" s="1">
        <f>(A3*A26)+(B3*B26)+(C3*C26)+D25</f>
        <v>14</v>
      </c>
      <c r="I29" s="4"/>
    </row>
    <row r="30" spans="1:9">
      <c r="I30" s="4"/>
    </row>
    <row r="31" spans="1:9" ht="21">
      <c r="A31" s="6" t="s">
        <v>9</v>
      </c>
      <c r="I31" s="4"/>
    </row>
    <row r="32" spans="1:9">
      <c r="A32" s="3" t="s">
        <v>11</v>
      </c>
      <c r="G32" s="1" t="s">
        <v>12</v>
      </c>
      <c r="H32" s="1" t="s">
        <v>13</v>
      </c>
      <c r="I32" s="4"/>
    </row>
    <row r="33" spans="1:9">
      <c r="A33" s="3" t="s">
        <v>10</v>
      </c>
      <c r="G33" s="1">
        <v>1</v>
      </c>
      <c r="H33" s="1">
        <v>1</v>
      </c>
      <c r="I33" s="4"/>
    </row>
    <row r="34" spans="1:9">
      <c r="G34" s="1"/>
      <c r="H34" s="1"/>
      <c r="I34" s="4"/>
    </row>
    <row r="36" spans="1:9">
      <c r="A36" s="3" t="s">
        <v>14</v>
      </c>
    </row>
    <row r="37" spans="1:9">
      <c r="A37" s="2" t="s">
        <v>12</v>
      </c>
      <c r="B37" s="2" t="s">
        <v>13</v>
      </c>
      <c r="C37" s="2" t="s">
        <v>3</v>
      </c>
      <c r="D37" s="2" t="s">
        <v>15</v>
      </c>
      <c r="E37" s="2" t="s">
        <v>16</v>
      </c>
    </row>
    <row r="38" spans="1:9">
      <c r="A38">
        <v>1</v>
      </c>
      <c r="B38">
        <v>1</v>
      </c>
      <c r="C38">
        <v>1</v>
      </c>
      <c r="D38">
        <f>C38-A38</f>
        <v>0</v>
      </c>
      <c r="E38">
        <f>C38-B38</f>
        <v>0</v>
      </c>
    </row>
    <row r="40" spans="1:9">
      <c r="A40" t="s">
        <v>20</v>
      </c>
      <c r="C40">
        <f>(D38-G33)^2</f>
        <v>1</v>
      </c>
      <c r="E40" s="3" t="s">
        <v>25</v>
      </c>
    </row>
    <row r="41" spans="1:9">
      <c r="A41" t="s">
        <v>21</v>
      </c>
      <c r="C41">
        <f>(E38-H33)^2</f>
        <v>1</v>
      </c>
      <c r="E41">
        <f>((D38^2)+(E38^2))/2</f>
        <v>0</v>
      </c>
    </row>
    <row r="42" spans="1:9">
      <c r="A42" t="s">
        <v>22</v>
      </c>
      <c r="C42">
        <f>C40+C41</f>
        <v>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670963-E7AF-FB4A-94E9-34A6B89293E8}">
  <dimension ref="A1:G114"/>
  <sheetViews>
    <sheetView tabSelected="1" topLeftCell="A87" zoomScale="115" zoomScaleNormal="83" workbookViewId="0">
      <selection activeCell="G115" sqref="G115"/>
    </sheetView>
  </sheetViews>
  <sheetFormatPr baseColWidth="10" defaultRowHeight="16"/>
  <sheetData>
    <row r="1" spans="1:6">
      <c r="A1" t="s">
        <v>26</v>
      </c>
      <c r="B1">
        <v>2</v>
      </c>
    </row>
    <row r="2" spans="1:6">
      <c r="A2" t="s">
        <v>27</v>
      </c>
      <c r="B2">
        <v>1</v>
      </c>
    </row>
    <row r="3" spans="1:6">
      <c r="A3" t="s">
        <v>28</v>
      </c>
      <c r="B3">
        <v>1</v>
      </c>
    </row>
    <row r="5" spans="1:6">
      <c r="A5" t="s">
        <v>30</v>
      </c>
      <c r="B5">
        <v>1</v>
      </c>
      <c r="D5" t="s">
        <v>4</v>
      </c>
      <c r="E5">
        <v>0.5</v>
      </c>
    </row>
    <row r="6" spans="1:6">
      <c r="A6" t="s">
        <v>33</v>
      </c>
      <c r="B6">
        <v>1</v>
      </c>
      <c r="D6" t="s">
        <v>5</v>
      </c>
      <c r="E6">
        <v>0.1</v>
      </c>
    </row>
    <row r="7" spans="1:6">
      <c r="A7" t="s">
        <v>34</v>
      </c>
      <c r="B7">
        <v>-1</v>
      </c>
      <c r="D7" t="s">
        <v>32</v>
      </c>
      <c r="E7">
        <v>1</v>
      </c>
    </row>
    <row r="8" spans="1:6">
      <c r="A8" t="s">
        <v>0</v>
      </c>
      <c r="B8">
        <v>1</v>
      </c>
      <c r="D8" t="s">
        <v>35</v>
      </c>
      <c r="E8">
        <v>0.5</v>
      </c>
      <c r="F8" t="s">
        <v>37</v>
      </c>
    </row>
    <row r="9" spans="1:6">
      <c r="A9" t="s">
        <v>1</v>
      </c>
      <c r="B9">
        <v>2</v>
      </c>
      <c r="D9" t="s">
        <v>36</v>
      </c>
      <c r="E9">
        <v>0.5</v>
      </c>
      <c r="F9" t="s">
        <v>38</v>
      </c>
    </row>
    <row r="11" spans="1:6" ht="24">
      <c r="A11" s="7" t="s">
        <v>39</v>
      </c>
    </row>
    <row r="12" spans="1:6" ht="19">
      <c r="A12" s="8" t="s">
        <v>40</v>
      </c>
    </row>
    <row r="13" spans="1:6">
      <c r="A13" t="s">
        <v>41</v>
      </c>
      <c r="C13">
        <f>(E5*B8)+(E6*B9)+B6</f>
        <v>1.7</v>
      </c>
    </row>
    <row r="17" spans="1:5" ht="19">
      <c r="A17" s="8" t="s">
        <v>42</v>
      </c>
    </row>
    <row r="18" spans="1:5">
      <c r="A18" t="s">
        <v>43</v>
      </c>
      <c r="C18">
        <f>(E7*0.8)+B7</f>
        <v>-0.19999999999999996</v>
      </c>
    </row>
    <row r="20" spans="1:5" ht="19">
      <c r="A20" s="8" t="s">
        <v>44</v>
      </c>
      <c r="E20" s="9" t="s">
        <v>45</v>
      </c>
    </row>
    <row r="21" spans="1:5">
      <c r="A21" t="s">
        <v>46</v>
      </c>
    </row>
    <row r="29" spans="1:5">
      <c r="A29">
        <f>0.5*(1-(C18))^2</f>
        <v>0.72</v>
      </c>
      <c r="E29">
        <f>0.5*(1-(0.45))^2</f>
        <v>0.15125000000000002</v>
      </c>
    </row>
    <row r="32" spans="1:5" ht="24">
      <c r="A32" s="7" t="s">
        <v>47</v>
      </c>
      <c r="E32" s="7" t="s">
        <v>47</v>
      </c>
    </row>
    <row r="33" spans="1:5">
      <c r="A33" s="3" t="s">
        <v>48</v>
      </c>
      <c r="E33" s="3" t="s">
        <v>48</v>
      </c>
    </row>
    <row r="36" spans="1:5">
      <c r="E36" s="3"/>
    </row>
    <row r="95" spans="1:4" ht="24">
      <c r="A95" s="10" t="s">
        <v>49</v>
      </c>
    </row>
    <row r="96" spans="1:4" ht="19">
      <c r="A96" s="9" t="s">
        <v>50</v>
      </c>
      <c r="D96" s="8" t="s">
        <v>51</v>
      </c>
    </row>
    <row r="97" spans="1:7">
      <c r="A97" t="s">
        <v>4</v>
      </c>
      <c r="B97">
        <v>0.59599999999999997</v>
      </c>
      <c r="D97" t="s">
        <v>4</v>
      </c>
      <c r="E97">
        <v>0.51100000000000001</v>
      </c>
    </row>
    <row r="98" spans="1:7">
      <c r="A98" t="s">
        <v>5</v>
      </c>
      <c r="B98">
        <v>0.28999999999999998</v>
      </c>
      <c r="D98" t="s">
        <v>5</v>
      </c>
      <c r="E98">
        <v>0.12</v>
      </c>
    </row>
    <row r="99" spans="1:7">
      <c r="A99" t="s">
        <v>32</v>
      </c>
      <c r="B99">
        <v>1.48</v>
      </c>
      <c r="D99" t="s">
        <v>32</v>
      </c>
      <c r="E99">
        <v>1.05</v>
      </c>
    </row>
    <row r="100" spans="1:7">
      <c r="A100" t="s">
        <v>29</v>
      </c>
      <c r="B100">
        <v>1.0960000000000001</v>
      </c>
      <c r="D100" t="s">
        <v>29</v>
      </c>
      <c r="E100">
        <v>1.01</v>
      </c>
    </row>
    <row r="101" spans="1:7">
      <c r="A101" t="s">
        <v>31</v>
      </c>
      <c r="B101">
        <v>-0.4</v>
      </c>
      <c r="D101" t="s">
        <v>31</v>
      </c>
      <c r="E101">
        <v>-0.93</v>
      </c>
    </row>
    <row r="103" spans="1:7" ht="24">
      <c r="A103" s="7" t="s">
        <v>39</v>
      </c>
    </row>
    <row r="104" spans="1:7" ht="19">
      <c r="A104" s="8" t="s">
        <v>40</v>
      </c>
    </row>
    <row r="105" spans="1:7">
      <c r="A105" t="s">
        <v>41</v>
      </c>
      <c r="C105">
        <f>(B97*B8)+(B98*B9)+B100</f>
        <v>2.2720000000000002</v>
      </c>
      <c r="E105" t="s">
        <v>41</v>
      </c>
      <c r="G105">
        <f>(E97*E8)+(E98*E9)+E100</f>
        <v>1.3254999999999999</v>
      </c>
    </row>
    <row r="106" spans="1:7">
      <c r="A106" t="s">
        <v>52</v>
      </c>
      <c r="C106">
        <v>0.9</v>
      </c>
      <c r="E106" t="s">
        <v>52</v>
      </c>
      <c r="G106">
        <v>0.85</v>
      </c>
    </row>
    <row r="108" spans="1:7" ht="19">
      <c r="A108" s="8" t="s">
        <v>42</v>
      </c>
      <c r="E108" s="8" t="s">
        <v>42</v>
      </c>
    </row>
    <row r="109" spans="1:7">
      <c r="A109" t="s">
        <v>43</v>
      </c>
      <c r="C109">
        <f>(B99*C106)+B101</f>
        <v>0.93200000000000005</v>
      </c>
      <c r="E109" t="s">
        <v>43</v>
      </c>
      <c r="G109">
        <f>(E99*G106)+E101</f>
        <v>-3.7500000000000089E-2</v>
      </c>
    </row>
    <row r="111" spans="1:7" ht="19">
      <c r="A111" s="8" t="s">
        <v>44</v>
      </c>
      <c r="E111" s="9" t="s">
        <v>45</v>
      </c>
    </row>
    <row r="112" spans="1:7">
      <c r="A112" t="s">
        <v>53</v>
      </c>
      <c r="E112" t="s">
        <v>55</v>
      </c>
    </row>
    <row r="114" spans="1:7">
      <c r="A114" t="s">
        <v>54</v>
      </c>
      <c r="C114">
        <f xml:space="preserve"> 0.5*(1-0.932)^2</f>
        <v>2.3119999999999963E-3</v>
      </c>
      <c r="E114" t="s">
        <v>54</v>
      </c>
      <c r="G114">
        <f>0.5*(1-(-0.0375))^2</f>
        <v>0.53820312500000012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Perceptron</vt:lpstr>
      <vt:lpstr>BPPN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2021-04-17T11:57:04Z</dcterms:created>
  <dcterms:modified xsi:type="dcterms:W3CDTF">2021-04-18T12:31:59Z</dcterms:modified>
</cp:coreProperties>
</file>